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44\1 výzva\"/>
    </mc:Choice>
  </mc:AlternateContent>
  <xr:revisionPtr revIDLastSave="0" documentId="13_ncr:1_{62A1DF2A-1016-43B7-B8C8-A563F265A7B0}" xr6:coauthVersionLast="47" xr6:coauthVersionMax="47" xr10:uidLastSave="{00000000-0000-0000-0000-000000000000}"/>
  <bookViews>
    <workbookView xWindow="2205" yWindow="2205" windowWidth="25425" windowHeight="14820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9" i="1" l="1"/>
  <c r="R10" i="1"/>
  <c r="S11" i="1"/>
  <c r="O11" i="1"/>
  <c r="H11" i="1"/>
  <c r="O10" i="1"/>
  <c r="H10" i="1"/>
  <c r="O9" i="1"/>
  <c r="H9" i="1"/>
  <c r="R9" i="1" l="1"/>
  <c r="R11" i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<sst xmlns="http://schemas.openxmlformats.org/spreadsheetml/2006/main" count="56" uniqueCount="47">
  <si>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</si>
  <si>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</si>
  <si>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</si>
  <si>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</si>
  <si>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</si>
  <si>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</si>
  <si>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</si>
  <si>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</si>
  <si>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</si>
  <si>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</si>
  <si>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</si>
  <si>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</si>
  <si>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</si>
  <si>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</si>
  <si>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</si>
  <si>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</si>
  <si>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</si>
  <si>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</si>
  <si>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</si>
  <si>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</si>
  <si>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</si>
  <si>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</si>
  <si>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</si>
  <si>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</si>
  <si>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</si>
  <si>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</si>
  <si>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</si>
  <si>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</si>
  <si>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</si>
  <si>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044 - 2025 (originální)</t>
  </si>
  <si>
    <t>ks</t>
  </si>
  <si>
    <t>Originální toner. Výtěžnost 700 stran.</t>
  </si>
  <si>
    <t>Samostatná faktura</t>
  </si>
  <si>
    <t>NE</t>
  </si>
  <si>
    <t>SKM - Hana Menclová, 
Tel.: 37763 4853</t>
  </si>
  <si>
    <t>PS-USB Jiří Thumer,
Tel.: 725 981 567</t>
  </si>
  <si>
    <t>Kollárova 19, 
301 00 Plzeň, 
Správa kolejí a menz, 
místnost KO 222</t>
  </si>
  <si>
    <t xml:space="preserve"> Sedláčkova 15, 
301 00 Plzeň, 
Provoz a služby - Údržba a správa budov, DP 1, 108</t>
  </si>
  <si>
    <r>
      <t xml:space="preserve">Toner do tiskárny Brother DCP-L2552DN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</si>
  <si>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 xml:space="preserve">Originální toner. Výtěžnost 3 000 stran. </t>
  </si>
  <si>
    <r>
      <t xml:space="preserve">Toner do tiskárny Brother DCP B 7520 DW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</si>
  <si>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</si>
  <si>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 HP Color Laser MFP 179fnw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</si>
  <si>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 HP Laser Jet Pro M404dn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</si>
  <si>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Originální toner. Výtěžnost 2 000 stran. </t>
  </si>
  <si>
    <t>Originální toner. Výtěžnost 1 000 stran.</t>
  </si>
  <si>
    <t>Originální toner. Výtěžnost 3 000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</si>
</sst>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7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0" fillId="4" borderId="9" xfId="0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J4" zoomScaleNormal="100" workbookViewId="0">
      <selection activeCell="Q7" sqref="Q7:Q11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8" style="5" customWidth="1"/>
    <col min="4" max="4" width="11.7109375" style="124" customWidth="1"/>
    <col min="5" max="5" width="11.28515625" style="4" customWidth="1"/>
    <col min="6" max="6" width="55.7109375" style="5" customWidth="1"/>
    <col min="7" max="7" width="27.8554687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2.570312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5.14062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29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16</v>
      </c>
      <c r="D6" s="31" t="s">
        <v>4</v>
      </c>
      <c r="E6" s="30" t="s">
        <v>17</v>
      </c>
      <c r="F6" s="30" t="s">
        <v>18</v>
      </c>
      <c r="G6" s="32" t="s">
        <v>5</v>
      </c>
      <c r="H6" s="30" t="s">
        <v>13</v>
      </c>
      <c r="I6" s="30" t="s">
        <v>19</v>
      </c>
      <c r="J6" s="30" t="s">
        <v>20</v>
      </c>
      <c r="K6" s="31" t="s">
        <v>27</v>
      </c>
      <c r="L6" s="33" t="s">
        <v>21</v>
      </c>
      <c r="M6" s="30" t="s">
        <v>24</v>
      </c>
      <c r="N6" s="30" t="s">
        <v>22</v>
      </c>
      <c r="O6" s="30" t="s">
        <v>23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25</v>
      </c>
      <c r="U6" s="30" t="s">
        <v>26</v>
      </c>
    </row>
    <row r="7" spans="2:21" ht="41.25" customHeight="1" thickTop="1" x14ac:dyDescent="0.25">
      <c r="B7" s="36">
        <v>1</v>
      </c>
      <c r="C7" s="37" t="s">
        <v>38</v>
      </c>
      <c r="D7" s="38">
        <v>3</v>
      </c>
      <c r="E7" s="39" t="s">
        <v>30</v>
      </c>
      <c r="F7" s="37" t="s">
        <v>39</v>
      </c>
      <c r="G7" s="127"/>
      <c r="H7" s="40" t="str">
        <f t="shared" ref="H7:H11" si="0">IF(P7&gt;1999,"ANO","NE")</f>
        <v>NE</v>
      </c>
      <c r="I7" s="41" t="s">
        <v>32</v>
      </c>
      <c r="J7" s="42" t="s">
        <v>33</v>
      </c>
      <c r="K7" s="43"/>
      <c r="L7" s="41" t="s">
        <v>34</v>
      </c>
      <c r="M7" s="41" t="s">
        <v>36</v>
      </c>
      <c r="N7" s="44" t="s">
        <v>28</v>
      </c>
      <c r="O7" s="45">
        <f>D7*P7</f>
        <v>4800</v>
      </c>
      <c r="P7" s="46">
        <v>1600</v>
      </c>
      <c r="Q7" s="132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1.25" customHeight="1" thickBot="1" x14ac:dyDescent="0.3">
      <c r="B8" s="50">
        <v>2</v>
      </c>
      <c r="C8" s="51" t="s">
        <v>40</v>
      </c>
      <c r="D8" s="52">
        <v>2</v>
      </c>
      <c r="E8" s="53" t="s">
        <v>30</v>
      </c>
      <c r="F8" s="51" t="s">
        <v>44</v>
      </c>
      <c r="G8" s="128"/>
      <c r="H8" s="54" t="str">
        <f t="shared" si="0"/>
        <v>NE</v>
      </c>
      <c r="I8" s="55"/>
      <c r="J8" s="56"/>
      <c r="K8" s="57"/>
      <c r="L8" s="58"/>
      <c r="M8" s="58"/>
      <c r="N8" s="59"/>
      <c r="O8" s="60">
        <f t="shared" ref="O8:O11" si="2">D8*P8</f>
        <v>1200</v>
      </c>
      <c r="P8" s="61">
        <v>600</v>
      </c>
      <c r="Q8" s="133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25">
      <c r="B9" s="65">
        <v>3</v>
      </c>
      <c r="C9" s="66" t="s">
        <v>41</v>
      </c>
      <c r="D9" s="67">
        <v>2</v>
      </c>
      <c r="E9" s="68" t="s">
        <v>30</v>
      </c>
      <c r="F9" s="66" t="s">
        <v>45</v>
      </c>
      <c r="G9" s="129"/>
      <c r="H9" s="69" t="str">
        <f t="shared" si="0"/>
        <v>NE</v>
      </c>
      <c r="I9" s="70" t="s">
        <v>32</v>
      </c>
      <c r="J9" s="70" t="s">
        <v>33</v>
      </c>
      <c r="K9" s="71"/>
      <c r="L9" s="70" t="s">
        <v>35</v>
      </c>
      <c r="M9" s="70" t="s">
        <v>37</v>
      </c>
      <c r="N9" s="72" t="s">
        <v>28</v>
      </c>
      <c r="O9" s="73">
        <f t="shared" si="2"/>
        <v>2800</v>
      </c>
      <c r="P9" s="74">
        <v>1400</v>
      </c>
      <c r="Q9" s="134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77"/>
      <c r="U9" s="77" t="s">
        <v>10</v>
      </c>
    </row>
    <row r="10" spans="2:21" ht="41.25" customHeight="1" x14ac:dyDescent="0.25">
      <c r="B10" s="78">
        <v>4</v>
      </c>
      <c r="C10" s="79" t="s">
        <v>42</v>
      </c>
      <c r="D10" s="80">
        <v>1</v>
      </c>
      <c r="E10" s="81" t="s">
        <v>30</v>
      </c>
      <c r="F10" s="82" t="s">
        <v>31</v>
      </c>
      <c r="G10" s="130"/>
      <c r="H10" s="83" t="str">
        <f t="shared" si="0"/>
        <v>NE</v>
      </c>
      <c r="I10" s="70"/>
      <c r="J10" s="70"/>
      <c r="K10" s="84"/>
      <c r="L10" s="85"/>
      <c r="M10" s="85"/>
      <c r="N10" s="72"/>
      <c r="O10" s="86">
        <f t="shared" si="2"/>
        <v>1300</v>
      </c>
      <c r="P10" s="87">
        <v>1300</v>
      </c>
      <c r="Q10" s="135"/>
      <c r="R10" s="88">
        <f t="shared" ref="R10" si="7">D10*Q10</f>
        <v>0</v>
      </c>
      <c r="S10" s="89" t="str">
        <f t="shared" ref="S10" si="8">IF(ISNUMBER(Q10), IF(Q10&gt;P10,"NEVYHOVUJE","VYHOVUJE")," ")</f>
        <v xml:space="preserve"> </v>
      </c>
      <c r="T10" s="77"/>
      <c r="U10" s="77"/>
    </row>
    <row r="11" spans="2:21" ht="41.25" customHeight="1" thickBot="1" x14ac:dyDescent="0.3">
      <c r="B11" s="90">
        <v>5</v>
      </c>
      <c r="C11" s="91" t="s">
        <v>43</v>
      </c>
      <c r="D11" s="92">
        <v>2</v>
      </c>
      <c r="E11" s="93" t="s">
        <v>30</v>
      </c>
      <c r="F11" s="91" t="s">
        <v>46</v>
      </c>
      <c r="G11" s="131"/>
      <c r="H11" s="94" t="str">
        <f t="shared" si="0"/>
        <v>ANO</v>
      </c>
      <c r="I11" s="95"/>
      <c r="J11" s="95"/>
      <c r="K11" s="96"/>
      <c r="L11" s="97"/>
      <c r="M11" s="97"/>
      <c r="N11" s="98"/>
      <c r="O11" s="99">
        <f t="shared" si="2"/>
        <v>5000</v>
      </c>
      <c r="P11" s="100">
        <v>2500</v>
      </c>
      <c r="Q11" s="136"/>
      <c r="R11" s="101">
        <f t="shared" ref="R11" si="9">D11*Q11</f>
        <v>0</v>
      </c>
      <c r="S11" s="102" t="str">
        <f t="shared" ref="S11" si="10">IF(ISNUMBER(Q11), IF(Q11&gt;P11,"NEVYHOVUJE","VYHOVUJE")," ")</f>
        <v xml:space="preserve"> </v>
      </c>
      <c r="T11" s="103"/>
      <c r="U11" s="103"/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104"/>
    </row>
    <row r="13" spans="2:21" ht="60.75" customHeight="1" thickTop="1" thickBot="1" x14ac:dyDescent="0.3">
      <c r="B13" s="105" t="s">
        <v>14</v>
      </c>
      <c r="C13" s="106"/>
      <c r="D13" s="106"/>
      <c r="E13" s="106"/>
      <c r="F13" s="106"/>
      <c r="G13" s="106"/>
      <c r="H13" s="107"/>
      <c r="I13" s="108"/>
      <c r="J13" s="108"/>
      <c r="K13" s="108"/>
      <c r="L13" s="12"/>
      <c r="M13" s="12"/>
      <c r="N13" s="109"/>
      <c r="O13" s="109"/>
      <c r="P13" s="110" t="s">
        <v>11</v>
      </c>
      <c r="Q13" s="111" t="s">
        <v>12</v>
      </c>
      <c r="R13" s="112"/>
      <c r="S13" s="113"/>
      <c r="T13" s="28"/>
      <c r="U13" s="114"/>
    </row>
    <row r="14" spans="2:21" ht="33.75" customHeight="1" thickTop="1" thickBot="1" x14ac:dyDescent="0.3">
      <c r="B14" s="115" t="s">
        <v>15</v>
      </c>
      <c r="C14" s="116"/>
      <c r="D14" s="116"/>
      <c r="E14" s="116"/>
      <c r="F14" s="116"/>
      <c r="G14" s="116"/>
      <c r="H14" s="117"/>
      <c r="I14" s="118"/>
      <c r="L14" s="8"/>
      <c r="M14" s="8"/>
      <c r="N14" s="119"/>
      <c r="O14" s="119"/>
      <c r="P14" s="120">
        <f>SUM(O7:O11)</f>
        <v>15100</v>
      </c>
      <c r="Q14" s="121">
        <f>SUM(R7:R11)</f>
        <v>0</v>
      </c>
      <c r="R14" s="122"/>
      <c r="S14" s="123"/>
    </row>
    <row r="15" spans="2:21" ht="14.25" customHeight="1" thickTop="1" x14ac:dyDescent="0.25"/>
    <row r="16" spans="2:21" ht="14.25" customHeight="1" x14ac:dyDescent="0.25">
      <c r="B16" s="125"/>
    </row>
    <row r="17" spans="2:3" ht="14.25" customHeight="1" x14ac:dyDescent="0.25">
      <c r="B17" s="126"/>
      <c r="C17" s="125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WqJObRkWcL5jMiJfCFDCijUJMv65vmqh5hW6i/iRhUPzczUv74t/TXSWSuIUq/XJFtoCMdDMzMUdzUjK+qcmCg==" saltValue="jmiTJ7QDYmzK1ZuoFacu6w==" spinCount="100000" sheet="1" objects="1" scenarios="1"/>
  <mergeCells count="19">
    <mergeCell ref="B1:C1"/>
    <mergeCell ref="B14:G14"/>
    <mergeCell ref="Q14:S14"/>
    <mergeCell ref="B13:G13"/>
    <mergeCell ref="Q13:S13"/>
    <mergeCell ref="N9:N11"/>
    <mergeCell ref="I9:I11"/>
    <mergeCell ref="I7:I8"/>
    <mergeCell ref="J7:J8"/>
    <mergeCell ref="J9:J11"/>
    <mergeCell ref="L9:L11"/>
    <mergeCell ref="L7:L8"/>
    <mergeCell ref="M7:M8"/>
    <mergeCell ref="M9:M11"/>
    <mergeCell ref="N7:N8"/>
    <mergeCell ref="T7:T8"/>
    <mergeCell ref="T9:T11"/>
    <mergeCell ref="U9:U11"/>
    <mergeCell ref="U7:U8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2025-11-11T07:29:28Z</cp:lastPrinted>
  <dcterms:created xsi:type="dcterms:W3CDTF">2014-03-05T12:43:32Z</dcterms:created>
  <dcterms:modified xsi:type="dcterms:W3CDTF">2025-11-11T09:49:24Z</dcterms:modified>
</cp:coreProperties>
</file>